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45" yWindow="60" windowWidth="20730" windowHeight="7365" tabRatio="885"/>
  </bookViews>
  <sheets>
    <sheet name="Cover" sheetId="7" r:id="rId1"/>
    <sheet name="Recommendation Summary" sheetId="20" r:id="rId2"/>
    <sheet name="Analyst Recommendation" sheetId="18" r:id="rId3"/>
    <sheet name="Consensus Estimate (FY)" sheetId="19" r:id="rId4"/>
  </sheets>
  <definedNames>
    <definedName name="CIQWBGuid" hidden="1">"676c7db9-2def-4264-83d9-1d025008128b"</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"12/17/2018 17:04:03"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2">'Analyst Recommendation'!$A$1:$D$48</definedName>
    <definedName name="_xlnm.Print_Area" localSheetId="3">'Consensus Estimate (FY)'!$A$1:$H$30</definedName>
    <definedName name="_xlnm.Print_Area" localSheetId="0">Cover!$A$1:$P$26</definedName>
    <definedName name="_xlnm.Print_Area" localSheetId="1">'Recommendation Summary'!$A$1:$F$20</definedName>
  </definedNames>
  <calcPr calcId="162913"/>
</workbook>
</file>

<file path=xl/calcChain.xml><?xml version="1.0" encoding="utf-8"?>
<calcChain xmlns="http://schemas.openxmlformats.org/spreadsheetml/2006/main">
  <c r="C11" i="19" l="1"/>
  <c r="C27" i="19" l="1"/>
  <c r="E14" i="19"/>
  <c r="G11" i="19"/>
  <c r="C21" i="19"/>
  <c r="G21" i="19"/>
  <c r="G14" i="19"/>
  <c r="E8" i="19"/>
  <c r="D11" i="19"/>
  <c r="F11" i="19"/>
  <c r="F14" i="19"/>
  <c r="F21" i="19"/>
  <c r="G8" i="19"/>
  <c r="D21" i="19"/>
  <c r="D8" i="19"/>
  <c r="E11" i="19"/>
  <c r="F8" i="19"/>
  <c r="E21" i="19"/>
  <c r="C14" i="19" l="1"/>
  <c r="D27" i="19"/>
  <c r="D14" i="19"/>
  <c r="E27" i="19" l="1"/>
  <c r="F27" i="19" l="1"/>
  <c r="G27" i="19" l="1"/>
  <c r="B15" i="20" l="1"/>
</calcChain>
</file>

<file path=xl/sharedStrings.xml><?xml version="1.0" encoding="utf-8"?>
<sst xmlns="http://schemas.openxmlformats.org/spreadsheetml/2006/main" count="113" uniqueCount="88">
  <si>
    <t>EBIT</t>
  </si>
  <si>
    <t>Selected Financial Measures</t>
  </si>
  <si>
    <t>Analyst Recommendation</t>
  </si>
  <si>
    <t>Contributor</t>
  </si>
  <si>
    <t>Analyst</t>
  </si>
  <si>
    <t>Date</t>
  </si>
  <si>
    <t>Recommendation Summary</t>
  </si>
  <si>
    <t>Hold</t>
  </si>
  <si>
    <t>Indicator</t>
  </si>
  <si>
    <t>Value</t>
  </si>
  <si>
    <t>Number of "Buy" recommendations</t>
  </si>
  <si>
    <t>Total number of recommendations</t>
  </si>
  <si>
    <t>Number of "Hold" recommendations</t>
  </si>
  <si>
    <t>Number of "Sell" recommendations</t>
  </si>
  <si>
    <t>Target stock price</t>
  </si>
  <si>
    <t>Recommendation</t>
  </si>
  <si>
    <t>Buy</t>
  </si>
  <si>
    <t>-</t>
  </si>
  <si>
    <t>Revenues</t>
  </si>
  <si>
    <t>Capital Expenditure</t>
  </si>
  <si>
    <t>FY 2020 E</t>
  </si>
  <si>
    <t>% on Revenues</t>
  </si>
  <si>
    <t>Year over Year Growth</t>
  </si>
  <si>
    <t>Analyst Coverage data are not to be interpreted as a recommendation or solicitation to buy, maintain or sell Pirelli shares.</t>
  </si>
  <si>
    <t>Analyst Coverage data are published periodically on the Pirelli website from the Investor Relations team and are provided for information purposes only.</t>
  </si>
  <si>
    <r>
      <t xml:space="preserve">Adjusted EBITDA </t>
    </r>
    <r>
      <rPr>
        <b/>
        <vertAlign val="superscript"/>
        <sz val="10"/>
        <color theme="1"/>
        <rFont val="Arial"/>
        <family val="2"/>
      </rPr>
      <t>(</t>
    </r>
    <r>
      <rPr>
        <b/>
        <vertAlign val="superscript"/>
        <sz val="10"/>
        <color rgb="FFE22526"/>
        <rFont val="Arial"/>
        <family val="2"/>
      </rPr>
      <t>1</t>
    </r>
    <r>
      <rPr>
        <b/>
        <vertAlign val="superscript"/>
        <sz val="10"/>
        <color theme="1"/>
        <rFont val="Arial"/>
        <family val="2"/>
      </rPr>
      <t>)</t>
    </r>
  </si>
  <si>
    <r>
      <t xml:space="preserve">Adjusted EBIT </t>
    </r>
    <r>
      <rPr>
        <b/>
        <vertAlign val="superscript"/>
        <sz val="10"/>
        <color theme="1"/>
        <rFont val="Arial"/>
        <family val="2"/>
      </rPr>
      <t>(</t>
    </r>
    <r>
      <rPr>
        <b/>
        <vertAlign val="superscript"/>
        <sz val="10"/>
        <color rgb="FFE22526"/>
        <rFont val="Arial"/>
        <family val="2"/>
      </rPr>
      <t>2</t>
    </r>
    <r>
      <rPr>
        <b/>
        <vertAlign val="superscript"/>
        <sz val="10"/>
        <color theme="1"/>
        <rFont val="Arial"/>
        <family val="2"/>
      </rPr>
      <t>)</t>
    </r>
  </si>
  <si>
    <r>
      <rPr>
        <sz val="9.1999999999999993"/>
        <color rgb="FFE22526"/>
        <rFont val="Arial"/>
        <family val="2"/>
      </rPr>
      <t>1</t>
    </r>
    <r>
      <rPr>
        <sz val="8"/>
        <color theme="1"/>
        <rFont val="Arial"/>
        <family val="2"/>
        <scheme val="minor"/>
      </rPr>
      <t>. Adjusted EBITDA: calculated by adjusting EBITDA for non-recurring and restructuring expenses</t>
    </r>
  </si>
  <si>
    <r>
      <rPr>
        <sz val="9.1999999999999993"/>
        <color rgb="FFE22526"/>
        <rFont val="Arial"/>
        <family val="2"/>
      </rPr>
      <t>2</t>
    </r>
    <r>
      <rPr>
        <sz val="8"/>
        <color theme="1"/>
        <rFont val="Arial"/>
        <family val="2"/>
        <scheme val="minor"/>
      </rPr>
      <t>. Adjusted EBIT: calculating by adjusting Operating profit (EBIT) for amortization of intangible assets included in PPA, non-recurring and restructuring expenses</t>
    </r>
  </si>
  <si>
    <t>Disclaimer</t>
  </si>
  <si>
    <t>€ million</t>
  </si>
  <si>
    <t>Sell</t>
  </si>
  <si>
    <t>Publication of the Analyst Coverage data on the Pirelli website does not mean that the Company or its management shares the view, forecasts, recommendations or implications expressed by the brokers / analysts. The Company takes no responsibility for the completeness and reliability of the Analyst Coverage data.</t>
  </si>
  <si>
    <t>Data contained in the present document are calculated by the Company as a simple average of the latest estimates (research / model) shared with Pirelli from a sample of financial analysts who cover the stock. The aforementioned sample could be edited without prior notification, and the detailed list of the analysts who authorized Pirelli to publish the recommendation is available in this document.</t>
  </si>
  <si>
    <t>Consensus Estimates (FY)</t>
  </si>
  <si>
    <t>Consensus Estimate FY</t>
  </si>
  <si>
    <t>FY 2018 A</t>
  </si>
  <si>
    <t>FY 2021 E</t>
  </si>
  <si>
    <t>Consensus</t>
  </si>
  <si>
    <t>FY 2022 E</t>
  </si>
  <si>
    <t>Net Financial Position</t>
  </si>
  <si>
    <t>FY 2019 A</t>
  </si>
  <si>
    <t>Net Income</t>
  </si>
  <si>
    <t>Net Cash Flow before Dividends</t>
  </si>
  <si>
    <t>Latest update: December 17th, 2020</t>
  </si>
  <si>
    <t>Alpha Value</t>
  </si>
  <si>
    <t>Valentin Mory</t>
  </si>
  <si>
    <t>Bank of America</t>
  </si>
  <si>
    <t>Horst Schneider</t>
  </si>
  <si>
    <t>Citi</t>
  </si>
  <si>
    <t>Gabriel Adler</t>
  </si>
  <si>
    <t>Deutsche Bank</t>
  </si>
  <si>
    <t>Christoph Laskawi</t>
  </si>
  <si>
    <t>Equita</t>
  </si>
  <si>
    <t>Martino de Ambroggi</t>
  </si>
  <si>
    <t>Exane BNP Paribas</t>
  </si>
  <si>
    <t>Stuart Pearson</t>
  </si>
  <si>
    <t>Equalweight</t>
  </si>
  <si>
    <t>Fidentiis</t>
  </si>
  <si>
    <t>Renato Gargiulo</t>
  </si>
  <si>
    <t>Goldman Sachs</t>
  </si>
  <si>
    <t>Gungun Verma</t>
  </si>
  <si>
    <t>HSBC</t>
  </si>
  <si>
    <t>Henning Cosman</t>
  </si>
  <si>
    <t>Intermonte</t>
  </si>
  <si>
    <t>Gianluca Bertuzzo</t>
  </si>
  <si>
    <t>Underperform</t>
  </si>
  <si>
    <t>Intesa San Paolo</t>
  </si>
  <si>
    <t>Monica Bosio</t>
  </si>
  <si>
    <t>Invest Securities</t>
  </si>
  <si>
    <t>Jean-Louis Sempé</t>
  </si>
  <si>
    <t>Jefferies</t>
  </si>
  <si>
    <t>Sascha Gommel</t>
  </si>
  <si>
    <t>J.P. Morgan</t>
  </si>
  <si>
    <t>Jose Asumendi</t>
  </si>
  <si>
    <t>Neutral</t>
  </si>
  <si>
    <t>Kepler Cheuvreux</t>
  </si>
  <si>
    <t>Thomas Besson</t>
  </si>
  <si>
    <t>Morgan Stanley</t>
  </si>
  <si>
    <t>Victoria Greer</t>
  </si>
  <si>
    <t>Oddo</t>
  </si>
  <si>
    <t>Michael Foundoukidis</t>
  </si>
  <si>
    <t>Mediobanca</t>
  </si>
  <si>
    <t>Andrea Balloni</t>
  </si>
  <si>
    <t>Stifel</t>
  </si>
  <si>
    <t>Pierre-Yves Quéméner</t>
  </si>
  <si>
    <t>UBS</t>
  </si>
  <si>
    <t>David Lesne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</si>
</sst>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_);\(&quot;€&quot;#,##0.00\)"/>
    <numFmt numFmtId="165" formatCode="0.0%"/>
    <numFmt numFmtId="166" formatCode="[$-409]d\-mmm\-yy;@"/>
    <numFmt numFmtId="167" formatCode="_-[$€-2]\ * #,##0.00_-;\-[$€-2]\ * #,##0.00_-;_-[$€-2]\ * &quot;-&quot;??_-"/>
    <numFmt numFmtId="168" formatCode="_(* #,##0.00_);_(* \(#,##0.00\);_(* &quot;-&quot;??_);_(@_)"/>
    <numFmt numFmtId="169" formatCode="0.00\x"/>
  </numFmts>
  <fonts count="26" x14ac:knownFonts="1">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Arial"/>
      <family val="2"/>
      <scheme val="minor"/>
    </font>
    <font>
      <sz val="10"/>
      <name val="Arial"/>
      <family val="2"/>
    </font>
    <font>
      <b/>
      <sz val="20"/>
      <color indexed="8"/>
      <name val="Arial"/>
      <family val="2"/>
    </font>
    <font>
      <b/>
      <sz val="10"/>
      <color theme="1"/>
      <name val="Arial"/>
      <family val="2"/>
    </font>
    <font>
      <b/>
      <sz val="10"/>
      <name val="Arial"/>
      <family val="2"/>
    </font>
    <font>
      <b/>
      <sz val="20"/>
      <color theme="1"/>
      <name val="Arial"/>
      <family val="2"/>
    </font>
    <font>
      <u/>
      <sz val="11"/>
      <color theme="10"/>
      <name val="Arial"/>
      <family val="2"/>
      <scheme val="minor"/>
    </font>
    <font>
      <sz val="10"/>
      <color theme="1"/>
      <name val="Arial"/>
      <family val="2"/>
      <scheme val="minor"/>
    </font>
    <font>
      <sz val="8"/>
      <color theme="1"/>
      <name val="Arial"/>
      <family val="2"/>
      <scheme val="minor"/>
    </font>
    <font>
      <b/>
      <sz val="10"/>
      <color rgb="FF4F81BD"/>
      <name val="Arial"/>
      <family val="2"/>
    </font>
    <font>
      <b/>
      <vertAlign val="superscript"/>
      <sz val="10"/>
      <color theme="1"/>
      <name val="Arial"/>
      <family val="2"/>
    </font>
    <font>
      <b/>
      <vertAlign val="superscript"/>
      <sz val="10"/>
      <color rgb="FFE22526"/>
      <name val="Arial"/>
      <family val="2"/>
    </font>
    <font>
      <sz val="9.1999999999999993"/>
      <color rgb="FFE22526"/>
      <name val="Arial"/>
      <family val="2"/>
    </font>
    <font>
      <b/>
      <u/>
      <sz val="12"/>
      <color theme="1"/>
      <name val="Arial"/>
      <family val="2"/>
    </font>
    <font>
      <sz val="10"/>
      <color theme="0"/>
      <name val="Arial"/>
      <family val="2"/>
      <scheme val="minor"/>
    </font>
    <font>
      <sz val="7"/>
      <color theme="1"/>
      <name val="Arial"/>
      <family val="2"/>
    </font>
    <font>
      <sz val="1"/>
      <color theme="1"/>
      <name val="Arial"/>
      <family val="2"/>
      <scheme val="minor"/>
    </font>
    <font>
      <sz val="1"/>
      <name val="Arial"/>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theme="0" tint="-0.499984740745262"/>
      </bottom>
      <diagonal/>
    </border>
    <border>
      <left/>
      <right/>
      <top/>
      <bottom style="thin">
        <color theme="0" tint="-0.14993743705557422"/>
      </bottom>
      <diagonal/>
    </border>
  </borders>
  <cellStyleXfs count="11">
    <xf numFmtId="0" fontId="0" fillId="0" borderId="0"/>
    <xf numFmtId="0" fontId="6" fillId="0" borderId="0"/>
    <xf numFmtId="0" fontId="7" fillId="0" borderId="0"/>
    <xf numFmtId="0" fontId="7" fillId="0" borderId="0"/>
    <xf numFmtId="0" fontId="7" fillId="0" borderId="0"/>
    <xf numFmtId="0" fontId="9" fillId="0" borderId="0"/>
    <xf numFmtId="0" fontId="8" fillId="0" borderId="0"/>
    <xf numFmtId="0" fontId="14" fillId="0" borderId="0" applyNumberFormat="0" applyFill="0" applyBorder="0" applyAlignment="0" applyProtection="0"/>
    <xf numFmtId="0" fontId="8" fillId="0" borderId="0"/>
    <xf numFmtId="167" fontId="1" fillId="0" borderId="0"/>
    <xf numFmtId="168" fontId="8" fillId="0" borderId="0" applyFont="0" applyFill="0" applyBorder="0" applyAlignment="0" applyProtection="0"/>
  </cellStyleXfs>
  <cellXfs count="53">
    <xf numFmtId="0" fontId="0" fillId="0" borderId="0" xfId="0"/>
    <xf numFmtId="0" fontId="10"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1" fillId="0" borderId="1" xfId="0" applyFont="1" applyBorder="1" applyAlignment="1">
      <alignment vertical="center"/>
    </xf>
    <xf numFmtId="0" fontId="11" fillId="0" borderId="1" xfId="0" applyFont="1" applyBorder="1" applyAlignment="1">
      <alignment horizontal="left" vertical="center"/>
    </xf>
    <xf numFmtId="0" fontId="11" fillId="0" borderId="1" xfId="0" applyFont="1" applyBorder="1" applyAlignment="1">
      <alignment horizontal="right" vertical="center"/>
    </xf>
    <xf numFmtId="49" fontId="6" fillId="0" borderId="3" xfId="0" applyNumberFormat="1" applyFont="1" applyBorder="1" applyAlignment="1">
      <alignment horizontal="left" vertical="center"/>
    </xf>
    <xf numFmtId="0" fontId="11" fillId="0" borderId="2" xfId="0" applyFont="1" applyBorder="1" applyAlignment="1">
      <alignment vertical="center"/>
    </xf>
    <xf numFmtId="164" fontId="12" fillId="0" borderId="2" xfId="0" applyNumberFormat="1" applyFont="1" applyBorder="1" applyAlignment="1">
      <alignment horizontal="left" vertical="center"/>
    </xf>
    <xf numFmtId="1" fontId="15" fillId="0" borderId="0" xfId="0" applyNumberFormat="1" applyFont="1" applyAlignment="1">
      <alignment horizontal="left" vertical="center"/>
    </xf>
    <xf numFmtId="37" fontId="7" fillId="0" borderId="3" xfId="0" applyNumberFormat="1" applyFont="1" applyBorder="1" applyAlignment="1">
      <alignment horizontal="left" vertical="center"/>
    </xf>
    <xf numFmtId="37" fontId="15" fillId="0" borderId="0" xfId="0" applyNumberFormat="1" applyFont="1" applyAlignment="1">
      <alignment horizontal="left" vertical="center"/>
    </xf>
    <xf numFmtId="37" fontId="12" fillId="0" borderId="2" xfId="0" applyNumberFormat="1" applyFont="1" applyBorder="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37" fontId="17" fillId="0" borderId="2" xfId="0" applyNumberFormat="1" applyFont="1" applyBorder="1" applyAlignment="1">
      <alignment horizontal="right" vertical="center"/>
    </xf>
    <xf numFmtId="165" fontId="7" fillId="0" borderId="3" xfId="0" applyNumberFormat="1" applyFont="1" applyBorder="1" applyAlignment="1">
      <alignment horizontal="right" vertical="center"/>
    </xf>
    <xf numFmtId="0" fontId="5" fillId="0" borderId="0" xfId="0" applyFont="1" applyAlignment="1">
      <alignment vertical="center"/>
    </xf>
    <xf numFmtId="0" fontId="4" fillId="0" borderId="3" xfId="0" applyFont="1" applyBorder="1" applyAlignment="1">
      <alignment horizontal="left" vertical="center" indent="1"/>
    </xf>
    <xf numFmtId="0" fontId="21" fillId="0" borderId="0" xfId="0" applyFont="1" applyAlignment="1">
      <alignment vertical="center"/>
    </xf>
    <xf numFmtId="0" fontId="15" fillId="0" borderId="0" xfId="0" applyFont="1" applyFill="1" applyAlignment="1">
      <alignment horizontal="left" vertical="center"/>
    </xf>
    <xf numFmtId="0" fontId="22" fillId="0" borderId="0" xfId="0" applyFont="1" applyAlignment="1">
      <alignment vertical="center"/>
    </xf>
    <xf numFmtId="0" fontId="11" fillId="0" borderId="0" xfId="0" applyFont="1" applyBorder="1" applyAlignment="1">
      <alignment vertical="center"/>
    </xf>
    <xf numFmtId="0" fontId="4" fillId="0" borderId="0" xfId="0" applyFont="1" applyBorder="1" applyAlignment="1">
      <alignment horizontal="left" vertical="center" indent="1"/>
    </xf>
    <xf numFmtId="0" fontId="3" fillId="0" borderId="0" xfId="0" applyFont="1" applyBorder="1" applyAlignment="1">
      <alignment horizontal="left" vertical="center" indent="1"/>
    </xf>
    <xf numFmtId="0" fontId="14" fillId="0" borderId="0" xfId="7"/>
    <xf numFmtId="0" fontId="2" fillId="0" borderId="3" xfId="0" applyFont="1" applyBorder="1" applyAlignment="1">
      <alignment horizontal="left" vertical="center" indent="1"/>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7" fillId="0" borderId="3" xfId="8" applyNumberFormat="1" applyFont="1" applyBorder="1" applyAlignment="1">
      <alignment horizontal="right" vertical="center"/>
    </xf>
    <xf numFmtId="166" fontId="7" fillId="0" borderId="3" xfId="8" applyNumberFormat="1" applyFont="1" applyBorder="1" applyAlignment="1">
      <alignment horizontal="right" vertical="center"/>
    </xf>
    <xf numFmtId="167" fontId="7" fillId="0" borderId="0" xfId="9" applyFont="1" applyAlignment="1">
      <alignment vertical="center"/>
    </xf>
    <xf numFmtId="167" fontId="7" fillId="0" borderId="0" xfId="9" applyNumberFormat="1" applyFont="1" applyAlignment="1">
      <alignment horizontal="left" vertical="center"/>
    </xf>
    <xf numFmtId="39" fontId="7" fillId="0" borderId="0" xfId="10" applyNumberFormat="1" applyFont="1" applyAlignment="1">
      <alignment horizontal="center" vertical="center"/>
    </xf>
    <xf numFmtId="0" fontId="1" fillId="0" borderId="0" xfId="8" applyFont="1" applyBorder="1" applyAlignment="1">
      <alignment vertical="center"/>
    </xf>
    <xf numFmtId="0" fontId="1" fillId="0" borderId="0" xfId="8" applyFont="1" applyAlignment="1">
      <alignment vertical="center"/>
    </xf>
    <xf numFmtId="166" fontId="1" fillId="0" borderId="0" xfId="8" applyNumberFormat="1" applyFont="1" applyAlignment="1">
      <alignment vertical="center"/>
    </xf>
    <xf numFmtId="169" fontId="7" fillId="0" borderId="3" xfId="0" applyNumberFormat="1" applyFont="1" applyBorder="1" applyAlignment="1">
      <alignment horizontal="right" vertical="center"/>
    </xf>
    <xf numFmtId="0" fontId="11" fillId="0" borderId="0" xfId="0" applyFont="1" applyBorder="1" applyAlignment="1">
      <alignment horizontal="right" vertical="center"/>
    </xf>
    <xf numFmtId="0" fontId="23" fillId="0" borderId="0" xfId="0" applyFont="1" applyBorder="1" applyAlignment="1">
      <alignment horizontal="right" vertical="top" wrapText="1"/>
    </xf>
    <xf numFmtId="0" fontId="1" fillId="0" borderId="3" xfId="8" applyNumberFormat="1" applyFont="1" applyBorder="1" applyAlignment="1">
      <alignment horizontal="left" vertical="center"/>
    </xf>
    <xf numFmtId="0" fontId="1" fillId="0" borderId="0" xfId="8" applyNumberFormat="1" applyFont="1" applyAlignment="1">
      <alignment vertical="center"/>
    </xf>
    <xf numFmtId="0" fontId="7" fillId="0" borderId="3" xfId="8" applyNumberFormat="1" applyFont="1" applyBorder="1" applyAlignment="1">
      <alignment horizontal="left" vertical="center"/>
    </xf>
    <xf numFmtId="0" fontId="1" fillId="0" borderId="0" xfId="8" applyNumberFormat="1" applyFont="1" applyAlignment="1">
      <alignment horizontal="left" vertical="center"/>
    </xf>
    <xf numFmtId="0" fontId="24" fillId="0" borderId="0" xfId="0" applyFont="1" applyAlignment="1">
      <alignment vertical="center"/>
    </xf>
    <xf numFmtId="0" fontId="24" fillId="0" borderId="0" xfId="0" applyFont="1" applyBorder="1" applyAlignment="1">
      <alignment vertical="center"/>
    </xf>
    <xf numFmtId="0" fontId="25" fillId="0" borderId="0" xfId="0" applyFont="1" applyAlignment="1">
      <alignment vertical="center"/>
    </xf>
    <xf numFmtId="0" fontId="7"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xf>
  </cellXfs>
  <cellStyles count="11">
    <cellStyle name="Comma 7" xfId="10"/>
    <cellStyle name="Hyperlink" xfId="7" builtinId="8"/>
    <cellStyle name="Normal" xfId="0" builtinId="0"/>
    <cellStyle name="Normal 14" xfId="8"/>
    <cellStyle name="Normal 2" xfId="1"/>
    <cellStyle name="Normal 2 2" xfId="3"/>
    <cellStyle name="Normal 3" xfId="2"/>
    <cellStyle name="Normal 4" xfId="6"/>
    <cellStyle name="Normal 5" xfId="5"/>
    <cellStyle name="Normal 6" xfId="4"/>
    <cellStyle name="Normal 8 2" xfId="9"/>
  </cellStyles>
  <dxfs count="0"/>
  <tableStyles count="0" defaultTableStyle="TableStyleMedium2" defaultPivotStyle="PivotStyleLight16"/>
  <colors>
    <mruColors>
      <color rgb="FFE22526"/>
      <color rgb="FFFFDD00"/>
      <color rgb="FFC0C0C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rgbClr val="E22526"/>
              </a:solidFill>
            </c:spPr>
            <c:extLst>
              <c:ext xmlns:c16="http://schemas.microsoft.com/office/drawing/2014/chart" uri="{C3380CC4-5D6E-409C-BE32-E72D297353CC}">
                <c16:uniqueId val="{00000001-FC6F-4CC8-AEE0-149393D2739E}"/>
              </c:ext>
            </c:extLst>
          </c:dPt>
          <c:dPt>
            <c:idx val="1"/>
            <c:bubble3D val="0"/>
            <c:spPr>
              <a:solidFill>
                <a:srgbClr val="FFDD00"/>
              </a:solidFill>
            </c:spPr>
            <c:extLst>
              <c:ext xmlns:c16="http://schemas.microsoft.com/office/drawing/2014/chart" uri="{C3380CC4-5D6E-409C-BE32-E72D297353CC}">
                <c16:uniqueId val="{00000003-FC6F-4CC8-AEE0-149393D2739E}"/>
              </c:ext>
            </c:extLst>
          </c:dPt>
          <c:dPt>
            <c:idx val="2"/>
            <c:bubble3D val="0"/>
            <c:spPr>
              <a:solidFill>
                <a:srgbClr val="C0C0C0"/>
              </a:solidFill>
            </c:spPr>
            <c:extLst>
              <c:ext xmlns:c16="http://schemas.microsoft.com/office/drawing/2014/chart" uri="{C3380CC4-5D6E-409C-BE32-E72D297353CC}">
                <c16:uniqueId val="{00000005-FC6F-4CC8-AEE0-149393D2739E}"/>
              </c:ext>
            </c:extLst>
          </c:dPt>
          <c:dLbls>
            <c:dLbl>
              <c:idx val="0"/>
              <c:layout/>
              <c:spPr/>
              <c:txPr>
                <a:bodyPr/>
                <a:lstStyle/>
                <a:p>
                  <a:pPr>
                    <a:defRPr>
                      <a:solidFill>
                        <a:schemeClr val="bg1"/>
                      </a:solidFill>
                    </a:defRPr>
                  </a:pPr>
                  <a:endParaRPr lang="it-IT"/>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6F-4CC8-AEE0-149393D2739E}"/>
                </c:ext>
              </c:extLst>
            </c:dLbl>
            <c:dLbl>
              <c:idx val="2"/>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C6F-4CC8-AEE0-149393D2739E}"/>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('Recommendation Summary'!$C$9,'Recommendation Summary'!$C$11,'Recommendation Summary'!$C$13)</c:f>
              <c:strCache>
                <c:ptCount val="3"/>
                <c:pt idx="0">
                  <c:v>Buy</c:v>
                </c:pt>
                <c:pt idx="1">
                  <c:v>Hold</c:v>
                </c:pt>
                <c:pt idx="2">
                  <c:v>Sell</c:v>
                </c:pt>
              </c:strCache>
            </c:strRef>
          </c:cat>
          <c:val>
            <c:numRef>
              <c:f>('Recommendation Summary'!$B$9,'Recommendation Summary'!$B$11,'Recommendation Summary'!$B$13)</c:f>
              <c:numCache>
                <c:formatCode>#,##0_);\(#,##0\)</c:formatCode>
                <c:ptCount val="3"/>
                <c:pt idx="0">
                  <c:v>10</c:v>
                </c:pt>
                <c:pt idx="1">
                  <c:v>8</c:v>
                </c:pt>
                <c:pt idx="2">
                  <c:v>2</c:v>
                </c:pt>
              </c:numCache>
            </c:numRef>
          </c:val>
          <c:extLst>
            <c:ext xmlns:c16="http://schemas.microsoft.com/office/drawing/2014/chart" uri="{C3380CC4-5D6E-409C-BE32-E72D297353CC}">
              <c16:uniqueId val="{00000006-FC6F-4CC8-AEE0-149393D2739E}"/>
            </c:ext>
          </c:extLst>
        </c:ser>
        <c:dLbls>
          <c:showLegendKey val="0"/>
          <c:showVal val="1"/>
          <c:showCatName val="1"/>
          <c:showSerName val="0"/>
          <c:showPercent val="0"/>
          <c:showBubbleSize val="0"/>
          <c:showLeaderLines val="1"/>
        </c:dLbls>
        <c:firstSliceAng val="0"/>
        <c:holeSize val="50"/>
      </c:doughnutChart>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579142</xdr:colOff>
      <xdr:row>0</xdr:row>
      <xdr:rowOff>67235</xdr:rowOff>
    </xdr:from>
    <xdr:to>
      <xdr:col>11</xdr:col>
      <xdr:colOff>278368</xdr:colOff>
      <xdr:row>10</xdr:row>
      <xdr:rowOff>147404</xdr:rowOff>
    </xdr:to>
    <xdr:pic>
      <xdr:nvPicPr>
        <xdr:cNvPr id="3" name="irc_mi" descr="Risultati immagini per pirell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4165" y="67235"/>
          <a:ext cx="6280135" cy="1725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1</xdr:row>
      <xdr:rowOff>158047</xdr:rowOff>
    </xdr:from>
    <xdr:to>
      <xdr:col>6</xdr:col>
      <xdr:colOff>0</xdr:colOff>
      <xdr:row>17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R26"/>
  <sheetViews>
    <sheetView showGridLines="0" tabSelected="1" zoomScale="90" zoomScaleNormal="90" zoomScaleSheetLayoutView="100" workbookViewId="0"/>
  </sheetViews>
  <sheetFormatPr defaultColWidth="8.625" defaultRowHeight="12.75" customHeight="1" x14ac:dyDescent="0.2"/>
  <cols>
    <col min="1" max="1" width="4.625" style="15" customWidth="1"/>
    <col min="2" max="15" width="8.625" style="15"/>
    <col min="16" max="16" width="4.625" style="15" customWidth="1"/>
    <col min="17" max="16384" width="8.625" style="15"/>
  </cols>
  <sheetData>
    <row r="13" spans="3:3" ht="25.5" customHeight="1" x14ac:dyDescent="0.2">
      <c r="C13" s="14" t="s">
        <v>38</v>
      </c>
    </row>
    <row r="14" spans="3:3" ht="12.75" customHeight="1" x14ac:dyDescent="0.2">
      <c r="C14" s="16" t="s">
        <v>44</v>
      </c>
    </row>
    <row r="17" spans="2:18" ht="12.75" customHeight="1" x14ac:dyDescent="0.2">
      <c r="C17" s="27" t="s">
        <v>6</v>
      </c>
    </row>
    <row r="18" spans="2:18" ht="12.75" customHeight="1" x14ac:dyDescent="0.2">
      <c r="C18" s="27" t="s">
        <v>2</v>
      </c>
    </row>
    <row r="19" spans="2:18" ht="12.75" customHeight="1" x14ac:dyDescent="0.2">
      <c r="B19" s="16"/>
      <c r="C19" s="27" t="s">
        <v>35</v>
      </c>
    </row>
    <row r="20" spans="2:18" ht="12.75" customHeight="1" x14ac:dyDescent="0.2">
      <c r="B20" s="16"/>
    </row>
    <row r="21" spans="2:18" ht="25.5" customHeight="1" x14ac:dyDescent="0.2">
      <c r="B21" s="21" t="s">
        <v>29</v>
      </c>
    </row>
    <row r="22" spans="2:18" ht="45.75" customHeight="1" x14ac:dyDescent="0.2">
      <c r="B22" s="50" t="s">
        <v>33</v>
      </c>
      <c r="C22" s="50"/>
      <c r="D22" s="50"/>
      <c r="E22" s="50"/>
      <c r="F22" s="50"/>
      <c r="G22" s="50"/>
      <c r="H22" s="50"/>
      <c r="I22" s="50"/>
      <c r="J22" s="50"/>
      <c r="K22" s="50"/>
      <c r="L22" s="50"/>
      <c r="M22" s="50"/>
      <c r="N22" s="50"/>
      <c r="O22" s="50"/>
      <c r="P22" s="50"/>
      <c r="Q22" s="16"/>
      <c r="R22" s="16"/>
    </row>
    <row r="23" spans="2:18" ht="16.5" customHeight="1" x14ac:dyDescent="0.2">
      <c r="B23" s="50" t="s">
        <v>24</v>
      </c>
      <c r="C23" s="50"/>
      <c r="D23" s="50"/>
      <c r="E23" s="50"/>
      <c r="F23" s="50"/>
      <c r="G23" s="50"/>
      <c r="H23" s="50"/>
      <c r="I23" s="50"/>
      <c r="J23" s="50"/>
      <c r="K23" s="50"/>
      <c r="L23" s="50"/>
      <c r="M23" s="50"/>
      <c r="N23" s="50"/>
      <c r="O23" s="50"/>
      <c r="P23" s="50"/>
      <c r="Q23" s="29"/>
      <c r="R23" s="29"/>
    </row>
    <row r="24" spans="2:18" ht="16.5" customHeight="1" x14ac:dyDescent="0.2">
      <c r="B24" s="50" t="s">
        <v>23</v>
      </c>
      <c r="C24" s="50"/>
      <c r="D24" s="50"/>
      <c r="E24" s="50"/>
      <c r="F24" s="50"/>
      <c r="G24" s="50"/>
      <c r="H24" s="50"/>
      <c r="I24" s="50"/>
      <c r="J24" s="50"/>
      <c r="K24" s="50"/>
      <c r="L24" s="50"/>
      <c r="M24" s="50"/>
      <c r="N24" s="50"/>
      <c r="O24" s="50"/>
      <c r="P24" s="50"/>
      <c r="Q24" s="29"/>
      <c r="R24" s="29"/>
    </row>
    <row r="25" spans="2:18" ht="33" customHeight="1" x14ac:dyDescent="0.2">
      <c r="B25" s="50" t="s">
        <v>32</v>
      </c>
      <c r="C25" s="50"/>
      <c r="D25" s="50"/>
      <c r="E25" s="50"/>
      <c r="F25" s="50"/>
      <c r="G25" s="50"/>
      <c r="H25" s="50"/>
      <c r="I25" s="50"/>
      <c r="J25" s="50"/>
      <c r="K25" s="50"/>
      <c r="L25" s="50"/>
      <c r="M25" s="50"/>
      <c r="N25" s="50"/>
      <c r="O25" s="50"/>
      <c r="P25" s="50"/>
      <c r="Q25" s="29"/>
      <c r="R25" s="29"/>
    </row>
    <row r="26" spans="2:18" ht="12.75" customHeight="1" x14ac:dyDescent="0.2">
      <c r="B26" s="50"/>
      <c r="C26" s="50"/>
      <c r="D26" s="50"/>
      <c r="E26" s="50"/>
      <c r="F26" s="50"/>
      <c r="G26" s="50"/>
      <c r="H26" s="50"/>
      <c r="I26" s="50"/>
      <c r="J26" s="50"/>
      <c r="K26" s="50"/>
      <c r="L26" s="50"/>
      <c r="M26" s="50"/>
      <c r="N26" s="50"/>
      <c r="O26" s="50"/>
      <c r="P26" s="50"/>
      <c r="Q26" s="51"/>
      <c r="R26" s="51"/>
    </row>
  </sheetData>
  <mergeCells count="5">
    <mergeCell ref="B26:R26"/>
    <mergeCell ref="B22:P22"/>
    <mergeCell ref="B23:P23"/>
    <mergeCell ref="B24:P24"/>
    <mergeCell ref="B25:P25"/>
  </mergeCells>
  <hyperlinks>
    <hyperlink ref="C17" location="'Recommendation Summary'!A1" display="Recommendation Summary"/>
    <hyperlink ref="C18" location="'Analyst Recommendation'!A1" display="Analyst Recommendation"/>
    <hyperlink ref="C19" location="'Consensus Estimate (FY)'!A1" display="Consensus Estimate FY"/>
  </hyperlink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showGridLines="0" zoomScale="90" zoomScaleNormal="90" zoomScaleSheetLayoutView="100" workbookViewId="0"/>
  </sheetViews>
  <sheetFormatPr defaultColWidth="9" defaultRowHeight="12.75" x14ac:dyDescent="0.2"/>
  <cols>
    <col min="1" max="1" width="43.75" style="3" customWidth="1"/>
    <col min="2" max="2" width="12.5" style="2" customWidth="1"/>
    <col min="3" max="16384" width="9" style="3"/>
  </cols>
  <sheetData>
    <row r="1" spans="1:3" ht="26.25" x14ac:dyDescent="0.2">
      <c r="A1" s="1" t="s">
        <v>6</v>
      </c>
      <c r="B1" s="22"/>
    </row>
    <row r="4" spans="1:3" ht="13.5" thickBot="1" x14ac:dyDescent="0.25">
      <c r="A4" s="4" t="s">
        <v>8</v>
      </c>
      <c r="B4" s="5" t="s">
        <v>9</v>
      </c>
    </row>
    <row r="6" spans="1:3" x14ac:dyDescent="0.2">
      <c r="A6" s="8" t="s">
        <v>14</v>
      </c>
      <c r="B6" s="9">
        <v>4.5609999999999999</v>
      </c>
    </row>
    <row r="8" spans="1:3" x14ac:dyDescent="0.2">
      <c r="B8" s="10"/>
    </row>
    <row r="9" spans="1:3" x14ac:dyDescent="0.2">
      <c r="A9" s="7" t="s">
        <v>10</v>
      </c>
      <c r="B9" s="11">
        <v>10</v>
      </c>
      <c r="C9" s="23" t="s">
        <v>16</v>
      </c>
    </row>
    <row r="10" spans="1:3" x14ac:dyDescent="0.2">
      <c r="B10" s="12"/>
    </row>
    <row r="11" spans="1:3" x14ac:dyDescent="0.2">
      <c r="A11" s="7" t="s">
        <v>12</v>
      </c>
      <c r="B11" s="11">
        <v>8</v>
      </c>
      <c r="C11" s="23" t="s">
        <v>7</v>
      </c>
    </row>
    <row r="12" spans="1:3" x14ac:dyDescent="0.2">
      <c r="B12" s="12"/>
    </row>
    <row r="13" spans="1:3" x14ac:dyDescent="0.2">
      <c r="A13" s="7" t="s">
        <v>13</v>
      </c>
      <c r="B13" s="11">
        <v>2</v>
      </c>
      <c r="C13" s="23" t="s">
        <v>31</v>
      </c>
    </row>
    <row r="14" spans="1:3" x14ac:dyDescent="0.2">
      <c r="B14" s="12"/>
    </row>
    <row r="15" spans="1:3" x14ac:dyDescent="0.2">
      <c r="A15" s="8" t="s">
        <v>11</v>
      </c>
      <c r="B15" s="13">
        <f>IFERROR(B9+B11+B13,"")</f>
        <v>20</v>
      </c>
    </row>
  </sheetData>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zoomScale="90" zoomScaleNormal="90" zoomScaleSheetLayoutView="100" workbookViewId="0"/>
  </sheetViews>
  <sheetFormatPr defaultColWidth="9" defaultRowHeight="12.75" outlineLevelRow="1" x14ac:dyDescent="0.2"/>
  <cols>
    <col min="1" max="1" width="28.125" style="31" customWidth="1"/>
    <col min="2" max="2" width="20.75" style="30" customWidth="1"/>
    <col min="3" max="3" width="15.625" style="31" customWidth="1"/>
    <col min="4" max="4" width="9.375" style="31" customWidth="1"/>
    <col min="5" max="16384" width="9" style="31"/>
  </cols>
  <sheetData>
    <row r="1" spans="1:10" ht="26.25" x14ac:dyDescent="0.2">
      <c r="A1" s="1" t="s">
        <v>2</v>
      </c>
    </row>
    <row r="4" spans="1:10" ht="13.5" thickBot="1" x14ac:dyDescent="0.25">
      <c r="A4" s="4" t="s">
        <v>3</v>
      </c>
      <c r="B4" s="5" t="s">
        <v>4</v>
      </c>
      <c r="C4" s="6" t="s">
        <v>15</v>
      </c>
      <c r="D4" s="6" t="s">
        <v>5</v>
      </c>
    </row>
    <row r="6" spans="1:10" s="38" customFormat="1" x14ac:dyDescent="0.2">
      <c r="A6" s="43" t="s">
        <v>45</v>
      </c>
      <c r="B6" s="45" t="s">
        <v>46</v>
      </c>
      <c r="C6" s="32" t="s">
        <v>16</v>
      </c>
      <c r="D6" s="33">
        <v>44168</v>
      </c>
      <c r="E6" s="34"/>
      <c r="F6" s="34"/>
      <c r="G6" s="34"/>
      <c r="H6" s="35"/>
      <c r="I6" s="36"/>
      <c r="J6" s="37"/>
    </row>
    <row r="7" spans="1:10" s="38" customFormat="1" x14ac:dyDescent="0.2">
      <c r="A7" s="44"/>
      <c r="B7" s="46"/>
      <c r="D7" s="39"/>
      <c r="E7" s="37"/>
      <c r="F7" s="37"/>
      <c r="I7" s="37"/>
      <c r="J7" s="37"/>
    </row>
    <row r="8" spans="1:10" s="38" customFormat="1" x14ac:dyDescent="0.2">
      <c r="A8" s="43" t="s">
        <v>47</v>
      </c>
      <c r="B8" s="45" t="s">
        <v>48</v>
      </c>
      <c r="C8" s="32" t="s">
        <v>17</v>
      </c>
      <c r="D8" s="33" t="s">
        <v>17</v>
      </c>
      <c r="E8" s="34"/>
      <c r="F8" s="34"/>
      <c r="G8" s="34"/>
      <c r="H8" s="35"/>
      <c r="I8" s="36"/>
      <c r="J8" s="37"/>
    </row>
    <row r="9" spans="1:10" s="38" customFormat="1" hidden="1" outlineLevel="1" x14ac:dyDescent="0.2">
      <c r="A9" s="44"/>
      <c r="B9" s="46"/>
      <c r="D9" s="39"/>
      <c r="E9" s="37"/>
      <c r="F9" s="37"/>
      <c r="I9" s="37"/>
      <c r="J9" s="37"/>
    </row>
    <row r="10" spans="1:10" s="38" customFormat="1" hidden="1" outlineLevel="1" x14ac:dyDescent="0.2">
      <c r="A10" s="43"/>
      <c r="B10" s="45"/>
      <c r="C10" s="32"/>
      <c r="D10" s="33"/>
      <c r="E10" s="34"/>
      <c r="F10" s="34"/>
      <c r="G10" s="34"/>
      <c r="H10" s="35"/>
      <c r="I10" s="36"/>
      <c r="J10" s="37"/>
    </row>
    <row r="11" spans="1:10" s="38" customFormat="1" collapsed="1" x14ac:dyDescent="0.2">
      <c r="A11" s="44"/>
      <c r="B11" s="46"/>
      <c r="D11" s="39"/>
      <c r="E11" s="37"/>
      <c r="F11" s="37"/>
      <c r="I11" s="37"/>
      <c r="J11" s="37"/>
    </row>
    <row r="12" spans="1:10" s="38" customFormat="1" x14ac:dyDescent="0.2">
      <c r="A12" s="43" t="s">
        <v>49</v>
      </c>
      <c r="B12" s="45" t="s">
        <v>50</v>
      </c>
      <c r="C12" s="32" t="s">
        <v>16</v>
      </c>
      <c r="D12" s="33">
        <v>44176</v>
      </c>
      <c r="E12" s="34"/>
      <c r="F12" s="34"/>
      <c r="G12" s="34"/>
      <c r="H12" s="35"/>
      <c r="I12" s="36"/>
      <c r="J12" s="37"/>
    </row>
    <row r="13" spans="1:10" s="38" customFormat="1" hidden="1" outlineLevel="1" x14ac:dyDescent="0.2">
      <c r="A13" s="44"/>
      <c r="B13" s="46"/>
      <c r="D13" s="39"/>
      <c r="E13" s="37"/>
      <c r="F13" s="37"/>
      <c r="I13" s="37"/>
      <c r="J13" s="37"/>
    </row>
    <row r="14" spans="1:10" s="38" customFormat="1" hidden="1" outlineLevel="1" x14ac:dyDescent="0.2">
      <c r="A14" s="43"/>
      <c r="B14" s="45"/>
      <c r="C14" s="32"/>
      <c r="D14" s="33"/>
      <c r="E14" s="34"/>
      <c r="F14" s="34"/>
      <c r="G14" s="34"/>
      <c r="H14" s="35"/>
      <c r="I14" s="36"/>
      <c r="J14" s="37"/>
    </row>
    <row r="15" spans="1:10" s="38" customFormat="1" collapsed="1" x14ac:dyDescent="0.2">
      <c r="A15" s="44"/>
      <c r="B15" s="46"/>
      <c r="D15" s="39"/>
      <c r="E15" s="37"/>
      <c r="F15" s="37"/>
      <c r="I15" s="37"/>
      <c r="J15" s="37"/>
    </row>
    <row r="16" spans="1:10" s="38" customFormat="1" x14ac:dyDescent="0.2">
      <c r="A16" s="43" t="s">
        <v>51</v>
      </c>
      <c r="B16" s="45" t="s">
        <v>52</v>
      </c>
      <c r="C16" s="32" t="s">
        <v>7</v>
      </c>
      <c r="D16" s="33">
        <v>44146</v>
      </c>
      <c r="E16" s="34"/>
      <c r="F16" s="34"/>
      <c r="G16" s="34"/>
      <c r="H16" s="35"/>
      <c r="I16" s="36"/>
      <c r="J16" s="37"/>
    </row>
    <row r="17" spans="1:10" s="38" customFormat="1" x14ac:dyDescent="0.2">
      <c r="A17" s="44"/>
      <c r="B17" s="46"/>
      <c r="D17" s="39"/>
      <c r="E17" s="37"/>
      <c r="F17" s="37"/>
      <c r="I17" s="37"/>
      <c r="J17" s="37"/>
    </row>
    <row r="18" spans="1:10" s="38" customFormat="1" x14ac:dyDescent="0.2">
      <c r="A18" s="43" t="s">
        <v>53</v>
      </c>
      <c r="B18" s="45" t="s">
        <v>54</v>
      </c>
      <c r="C18" s="32" t="s">
        <v>16</v>
      </c>
      <c r="D18" s="33">
        <v>44180</v>
      </c>
      <c r="E18" s="34"/>
      <c r="F18" s="34"/>
      <c r="G18" s="34"/>
      <c r="H18" s="35"/>
      <c r="I18" s="36"/>
      <c r="J18" s="37"/>
    </row>
    <row r="19" spans="1:10" s="38" customFormat="1" x14ac:dyDescent="0.2">
      <c r="A19" s="44"/>
      <c r="B19" s="46"/>
      <c r="D19" s="39"/>
      <c r="E19" s="37"/>
      <c r="F19" s="37"/>
      <c r="I19" s="37"/>
      <c r="J19" s="37"/>
    </row>
    <row r="20" spans="1:10" s="38" customFormat="1" x14ac:dyDescent="0.2">
      <c r="A20" s="43" t="s">
        <v>55</v>
      </c>
      <c r="B20" s="45" t="s">
        <v>56</v>
      </c>
      <c r="C20" s="32" t="s">
        <v>57</v>
      </c>
      <c r="D20" s="33">
        <v>44153</v>
      </c>
      <c r="E20" s="34"/>
      <c r="F20" s="34"/>
      <c r="G20" s="34"/>
      <c r="H20" s="35"/>
      <c r="I20" s="36"/>
      <c r="J20" s="37"/>
    </row>
    <row r="21" spans="1:10" s="38" customFormat="1" x14ac:dyDescent="0.2">
      <c r="A21" s="44"/>
      <c r="B21" s="46"/>
      <c r="D21" s="39"/>
      <c r="E21" s="37"/>
      <c r="F21" s="37"/>
      <c r="I21" s="37"/>
      <c r="J21" s="37"/>
    </row>
    <row r="22" spans="1:10" s="38" customFormat="1" x14ac:dyDescent="0.2">
      <c r="A22" s="43" t="s">
        <v>58</v>
      </c>
      <c r="B22" s="45" t="s">
        <v>59</v>
      </c>
      <c r="C22" s="32" t="s">
        <v>7</v>
      </c>
      <c r="D22" s="33">
        <v>44180</v>
      </c>
      <c r="E22" s="34"/>
      <c r="F22" s="34"/>
      <c r="G22" s="34"/>
      <c r="H22" s="35"/>
      <c r="I22" s="36"/>
      <c r="J22" s="37"/>
    </row>
    <row r="23" spans="1:10" s="38" customFormat="1" x14ac:dyDescent="0.2">
      <c r="A23" s="44"/>
      <c r="B23" s="46"/>
      <c r="D23" s="39"/>
      <c r="E23" s="37"/>
      <c r="F23" s="37"/>
      <c r="I23" s="37"/>
      <c r="J23" s="37"/>
    </row>
    <row r="24" spans="1:10" s="38" customFormat="1" x14ac:dyDescent="0.2">
      <c r="A24" s="43" t="s">
        <v>60</v>
      </c>
      <c r="B24" s="45" t="s">
        <v>61</v>
      </c>
      <c r="C24" s="32" t="s">
        <v>17</v>
      </c>
      <c r="D24" s="33" t="s">
        <v>17</v>
      </c>
      <c r="E24" s="34"/>
      <c r="F24" s="34"/>
      <c r="G24" s="34"/>
      <c r="H24" s="35"/>
      <c r="I24" s="36"/>
      <c r="J24" s="37"/>
    </row>
    <row r="25" spans="1:10" s="38" customFormat="1" x14ac:dyDescent="0.2">
      <c r="A25" s="44"/>
      <c r="B25" s="46"/>
      <c r="D25" s="39"/>
      <c r="E25" s="37"/>
      <c r="F25" s="37"/>
      <c r="I25" s="37"/>
      <c r="J25" s="37"/>
    </row>
    <row r="26" spans="1:10" s="38" customFormat="1" x14ac:dyDescent="0.2">
      <c r="A26" s="43" t="s">
        <v>62</v>
      </c>
      <c r="B26" s="45" t="s">
        <v>63</v>
      </c>
      <c r="C26" s="32" t="s">
        <v>17</v>
      </c>
      <c r="D26" s="33" t="s">
        <v>17</v>
      </c>
      <c r="E26" s="34"/>
      <c r="F26" s="34"/>
      <c r="G26" s="34"/>
      <c r="H26" s="35"/>
      <c r="I26" s="36"/>
      <c r="J26" s="37"/>
    </row>
    <row r="27" spans="1:10" s="38" customFormat="1" x14ac:dyDescent="0.2">
      <c r="A27" s="44"/>
      <c r="B27" s="46"/>
      <c r="D27" s="39"/>
      <c r="E27" s="37"/>
      <c r="F27" s="37"/>
      <c r="I27" s="37"/>
      <c r="J27" s="37"/>
    </row>
    <row r="28" spans="1:10" s="38" customFormat="1" x14ac:dyDescent="0.2">
      <c r="A28" s="43" t="s">
        <v>64</v>
      </c>
      <c r="B28" s="45" t="s">
        <v>65</v>
      </c>
      <c r="C28" s="32" t="s">
        <v>66</v>
      </c>
      <c r="D28" s="33">
        <v>44180</v>
      </c>
      <c r="E28" s="34"/>
      <c r="F28" s="34"/>
      <c r="G28" s="34"/>
      <c r="H28" s="35"/>
      <c r="I28" s="36"/>
      <c r="J28" s="37"/>
    </row>
    <row r="29" spans="1:10" s="38" customFormat="1" x14ac:dyDescent="0.2">
      <c r="A29" s="44"/>
      <c r="B29" s="46"/>
      <c r="D29" s="39"/>
      <c r="E29" s="37"/>
      <c r="F29" s="37"/>
      <c r="I29" s="37"/>
      <c r="J29" s="37"/>
    </row>
    <row r="30" spans="1:10" s="38" customFormat="1" x14ac:dyDescent="0.2">
      <c r="A30" s="43" t="s">
        <v>67</v>
      </c>
      <c r="B30" s="45" t="s">
        <v>68</v>
      </c>
      <c r="C30" s="32" t="s">
        <v>16</v>
      </c>
      <c r="D30" s="33">
        <v>44180</v>
      </c>
      <c r="E30" s="34"/>
      <c r="F30" s="34"/>
      <c r="G30" s="34"/>
      <c r="H30" s="35"/>
      <c r="I30" s="36"/>
      <c r="J30" s="37"/>
    </row>
    <row r="31" spans="1:10" s="38" customFormat="1" x14ac:dyDescent="0.2">
      <c r="A31" s="44"/>
      <c r="B31" s="46"/>
      <c r="D31" s="39"/>
      <c r="E31" s="37"/>
      <c r="F31" s="37"/>
      <c r="I31" s="37"/>
      <c r="J31" s="37"/>
    </row>
    <row r="32" spans="1:10" s="38" customFormat="1" x14ac:dyDescent="0.2">
      <c r="A32" s="43" t="s">
        <v>69</v>
      </c>
      <c r="B32" s="45" t="s">
        <v>70</v>
      </c>
      <c r="C32" s="32" t="s">
        <v>16</v>
      </c>
      <c r="D32" s="33">
        <v>44147</v>
      </c>
      <c r="E32" s="34"/>
      <c r="F32" s="34"/>
      <c r="G32" s="34"/>
      <c r="H32" s="35"/>
      <c r="I32" s="36"/>
      <c r="J32" s="37"/>
    </row>
    <row r="33" spans="1:10" s="38" customFormat="1" x14ac:dyDescent="0.2">
      <c r="A33" s="44"/>
      <c r="B33" s="46"/>
      <c r="D33" s="39"/>
      <c r="E33" s="37"/>
      <c r="F33" s="37"/>
      <c r="I33" s="37"/>
      <c r="J33" s="37"/>
    </row>
    <row r="34" spans="1:10" s="38" customFormat="1" x14ac:dyDescent="0.2">
      <c r="A34" s="43" t="s">
        <v>71</v>
      </c>
      <c r="B34" s="45" t="s">
        <v>72</v>
      </c>
      <c r="C34" s="32" t="s">
        <v>7</v>
      </c>
      <c r="D34" s="33">
        <v>44146</v>
      </c>
      <c r="E34" s="34"/>
      <c r="F34" s="34"/>
      <c r="G34" s="34"/>
      <c r="H34" s="35"/>
      <c r="I34" s="36"/>
      <c r="J34" s="37"/>
    </row>
    <row r="35" spans="1:10" s="38" customFormat="1" x14ac:dyDescent="0.2">
      <c r="A35" s="44"/>
      <c r="B35" s="46"/>
      <c r="D35" s="39"/>
      <c r="E35" s="37"/>
      <c r="F35" s="37"/>
      <c r="I35" s="37"/>
      <c r="J35" s="37"/>
    </row>
    <row r="36" spans="1:10" s="38" customFormat="1" x14ac:dyDescent="0.2">
      <c r="A36" s="43" t="s">
        <v>73</v>
      </c>
      <c r="B36" s="45" t="s">
        <v>74</v>
      </c>
      <c r="C36" s="32" t="s">
        <v>75</v>
      </c>
      <c r="D36" s="33">
        <v>44146</v>
      </c>
      <c r="E36" s="34"/>
      <c r="F36" s="34"/>
      <c r="G36" s="34"/>
      <c r="H36" s="35"/>
      <c r="I36" s="36"/>
      <c r="J36" s="37"/>
    </row>
    <row r="37" spans="1:10" s="38" customFormat="1" x14ac:dyDescent="0.2">
      <c r="A37" s="44"/>
      <c r="B37" s="46"/>
      <c r="D37" s="39"/>
      <c r="E37" s="37"/>
      <c r="F37" s="37"/>
      <c r="I37" s="37"/>
      <c r="J37" s="37"/>
    </row>
    <row r="38" spans="1:10" s="38" customFormat="1" x14ac:dyDescent="0.2">
      <c r="A38" s="43" t="s">
        <v>76</v>
      </c>
      <c r="B38" s="45" t="s">
        <v>77</v>
      </c>
      <c r="C38" s="32" t="s">
        <v>16</v>
      </c>
      <c r="D38" s="33">
        <v>44174</v>
      </c>
      <c r="E38" s="34"/>
      <c r="F38" s="34"/>
      <c r="G38" s="34"/>
      <c r="H38" s="35"/>
      <c r="I38" s="36"/>
      <c r="J38" s="37"/>
    </row>
    <row r="39" spans="1:10" s="38" customFormat="1" x14ac:dyDescent="0.2">
      <c r="A39" s="44"/>
      <c r="B39" s="46"/>
      <c r="D39" s="39"/>
      <c r="E39" s="37"/>
      <c r="F39" s="37"/>
      <c r="I39" s="37"/>
      <c r="J39" s="37"/>
    </row>
    <row r="40" spans="1:10" s="38" customFormat="1" x14ac:dyDescent="0.2">
      <c r="A40" s="43" t="s">
        <v>78</v>
      </c>
      <c r="B40" s="45" t="s">
        <v>79</v>
      </c>
      <c r="C40" s="32" t="s">
        <v>57</v>
      </c>
      <c r="D40" s="33">
        <v>44158</v>
      </c>
      <c r="E40" s="34"/>
      <c r="F40" s="34"/>
      <c r="G40" s="34"/>
      <c r="H40" s="35"/>
      <c r="I40" s="36"/>
      <c r="J40" s="37"/>
    </row>
    <row r="41" spans="1:10" s="38" customFormat="1" x14ac:dyDescent="0.2">
      <c r="A41" s="44"/>
      <c r="B41" s="46"/>
      <c r="D41" s="39"/>
      <c r="E41" s="37"/>
      <c r="F41" s="37"/>
      <c r="I41" s="37"/>
      <c r="J41" s="37"/>
    </row>
    <row r="42" spans="1:10" s="38" customFormat="1" x14ac:dyDescent="0.2">
      <c r="A42" s="43" t="s">
        <v>80</v>
      </c>
      <c r="B42" s="45" t="s">
        <v>81</v>
      </c>
      <c r="C42" s="32" t="s">
        <v>16</v>
      </c>
      <c r="D42" s="33">
        <v>44147</v>
      </c>
      <c r="E42" s="34"/>
      <c r="F42" s="34"/>
      <c r="G42" s="34"/>
      <c r="H42" s="35"/>
      <c r="I42" s="36"/>
      <c r="J42" s="37"/>
    </row>
    <row r="43" spans="1:10" s="38" customFormat="1" x14ac:dyDescent="0.2">
      <c r="A43" s="44"/>
      <c r="B43" s="46"/>
      <c r="D43" s="39"/>
      <c r="E43" s="37"/>
      <c r="F43" s="37"/>
      <c r="I43" s="37"/>
      <c r="J43" s="37"/>
    </row>
    <row r="44" spans="1:10" s="38" customFormat="1" x14ac:dyDescent="0.2">
      <c r="A44" s="43" t="s">
        <v>82</v>
      </c>
      <c r="B44" s="45" t="s">
        <v>83</v>
      </c>
      <c r="C44" s="32" t="s">
        <v>66</v>
      </c>
      <c r="D44" s="33">
        <v>44181</v>
      </c>
      <c r="E44" s="34"/>
      <c r="F44" s="34"/>
      <c r="G44" s="34"/>
      <c r="H44" s="35"/>
      <c r="I44" s="36"/>
      <c r="J44" s="37"/>
    </row>
    <row r="45" spans="1:10" s="38" customFormat="1" x14ac:dyDescent="0.2">
      <c r="A45" s="44"/>
      <c r="B45" s="46"/>
      <c r="D45" s="39"/>
      <c r="E45" s="37"/>
      <c r="F45" s="37"/>
      <c r="I45" s="37"/>
      <c r="J45" s="37"/>
    </row>
    <row r="46" spans="1:10" s="38" customFormat="1" x14ac:dyDescent="0.2">
      <c r="A46" s="43" t="s">
        <v>84</v>
      </c>
      <c r="B46" s="45" t="s">
        <v>85</v>
      </c>
      <c r="C46" s="32" t="s">
        <v>16</v>
      </c>
      <c r="D46" s="33">
        <v>44146</v>
      </c>
      <c r="E46" s="34"/>
      <c r="F46" s="34"/>
      <c r="G46" s="34"/>
      <c r="H46" s="35"/>
      <c r="I46" s="36"/>
      <c r="J46" s="37"/>
    </row>
    <row r="47" spans="1:10" s="38" customFormat="1" x14ac:dyDescent="0.2">
      <c r="A47" s="44"/>
      <c r="B47" s="46"/>
      <c r="D47" s="39"/>
      <c r="E47" s="37"/>
      <c r="F47" s="37"/>
      <c r="I47" s="37"/>
      <c r="J47" s="37"/>
    </row>
    <row r="48" spans="1:10" s="38" customFormat="1" x14ac:dyDescent="0.2">
      <c r="A48" s="43" t="s">
        <v>86</v>
      </c>
      <c r="B48" s="45" t="s">
        <v>87</v>
      </c>
      <c r="C48" s="32" t="s">
        <v>17</v>
      </c>
      <c r="D48" s="33" t="s">
        <v>17</v>
      </c>
      <c r="E48" s="34"/>
      <c r="F48" s="34"/>
      <c r="G48" s="34"/>
      <c r="H48" s="35"/>
      <c r="I48" s="36"/>
      <c r="J48" s="37"/>
    </row>
  </sheetData>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zoomScale="90" zoomScaleNormal="90" zoomScaleSheetLayoutView="100" workbookViewId="0"/>
  </sheetViews>
  <sheetFormatPr defaultColWidth="9" defaultRowHeight="12.75" outlineLevelRow="1" outlineLevelCol="1" x14ac:dyDescent="0.2"/>
  <cols>
    <col min="1" max="1" width="43.75" style="3" customWidth="1"/>
    <col min="2" max="2" width="3.625" style="3" customWidth="1"/>
    <col min="3" max="3" width="15.625" style="3" hidden="1" customWidth="1" outlineLevel="1"/>
    <col min="4" max="4" width="11.625" style="3" customWidth="1" collapsed="1"/>
    <col min="5" max="7" width="11.625" style="3" customWidth="1"/>
    <col min="8" max="8" width="3.625" style="3" customWidth="1"/>
    <col min="9" max="16384" width="9" style="3"/>
  </cols>
  <sheetData>
    <row r="1" spans="1:8" ht="26.25" x14ac:dyDescent="0.2">
      <c r="A1" s="1" t="s">
        <v>34</v>
      </c>
      <c r="B1" s="1"/>
    </row>
    <row r="2" spans="1:8" ht="12.75" customHeight="1" x14ac:dyDescent="0.2">
      <c r="A2" s="3" t="s">
        <v>30</v>
      </c>
    </row>
    <row r="3" spans="1:8" ht="12.75" customHeight="1" x14ac:dyDescent="0.2"/>
    <row r="4" spans="1:8" ht="12.75" customHeight="1" thickBot="1" x14ac:dyDescent="0.25">
      <c r="A4" s="4" t="s">
        <v>1</v>
      </c>
      <c r="B4" s="24"/>
      <c r="C4" s="6" t="s">
        <v>36</v>
      </c>
      <c r="D4" s="6" t="s">
        <v>41</v>
      </c>
      <c r="E4" s="6" t="s">
        <v>20</v>
      </c>
      <c r="F4" s="6" t="s">
        <v>37</v>
      </c>
      <c r="G4" s="6" t="s">
        <v>39</v>
      </c>
    </row>
    <row r="5" spans="1:8" ht="12.75" customHeight="1" x14ac:dyDescent="0.2">
      <c r="A5" s="24"/>
      <c r="B5" s="24"/>
      <c r="C5" s="42"/>
      <c r="D5" s="41"/>
      <c r="E5" s="41"/>
      <c r="F5" s="41"/>
      <c r="G5" s="41"/>
    </row>
    <row r="6" spans="1:8" ht="7.5" customHeight="1" x14ac:dyDescent="0.2">
      <c r="A6" s="47"/>
      <c r="B6" s="48"/>
      <c r="C6" s="49"/>
      <c r="D6" s="49"/>
      <c r="E6" s="49"/>
      <c r="F6" s="49"/>
      <c r="G6" s="49"/>
      <c r="H6" s="47"/>
    </row>
    <row r="7" spans="1:8" ht="12.75" customHeight="1" x14ac:dyDescent="0.2">
      <c r="A7" s="8" t="s">
        <v>18</v>
      </c>
      <c r="B7" s="24"/>
      <c r="C7" s="17">
        <v>5194.46</v>
      </c>
      <c r="D7" s="17">
        <v>5323.05</v>
      </c>
      <c r="E7" s="17">
        <v>4220.84</v>
      </c>
      <c r="F7" s="17">
        <v>4738.92</v>
      </c>
      <c r="G7" s="17">
        <v>5020.18</v>
      </c>
    </row>
    <row r="8" spans="1:8" s="15" customFormat="1" ht="12.75" customHeight="1" x14ac:dyDescent="0.2">
      <c r="A8" s="20" t="s">
        <v>22</v>
      </c>
      <c r="B8" s="25"/>
      <c r="C8" s="18">
        <v>-2.9486499211550887E-2</v>
      </c>
      <c r="D8" s="18">
        <f>IFERROR(D7/C7-1,"")</f>
        <v>2.4755219984367915E-2</v>
      </c>
      <c r="E8" s="18">
        <f t="shared" ref="E8:G8" si="0">IFERROR(E7/D7-1,"")</f>
        <v>-0.20706361954142827</v>
      </c>
      <c r="F8" s="18">
        <f t="shared" si="0"/>
        <v>0.12274334018820898</v>
      </c>
      <c r="G8" s="18">
        <f t="shared" si="0"/>
        <v>5.9351075772538842E-2</v>
      </c>
    </row>
    <row r="9" spans="1:8" ht="12.75" customHeight="1" x14ac:dyDescent="0.2">
      <c r="A9" s="47"/>
      <c r="B9" s="48"/>
      <c r="C9" s="49"/>
      <c r="D9" s="49"/>
      <c r="E9" s="49"/>
      <c r="F9" s="49"/>
      <c r="G9" s="49"/>
      <c r="H9" s="47"/>
    </row>
    <row r="10" spans="1:8" ht="12.75" customHeight="1" x14ac:dyDescent="0.2">
      <c r="A10" s="8" t="s">
        <v>25</v>
      </c>
      <c r="B10" s="24"/>
      <c r="C10" s="17">
        <v>1234.7</v>
      </c>
      <c r="D10" s="17">
        <v>1310</v>
      </c>
      <c r="E10" s="17">
        <v>908.32</v>
      </c>
      <c r="F10" s="17">
        <v>1147.01</v>
      </c>
      <c r="G10" s="17">
        <v>1245.05</v>
      </c>
    </row>
    <row r="11" spans="1:8" s="15" customFormat="1" ht="12.75" customHeight="1" x14ac:dyDescent="0.2">
      <c r="A11" s="20" t="s">
        <v>21</v>
      </c>
      <c r="B11" s="25"/>
      <c r="C11" s="18">
        <f t="shared" ref="C11:G11" si="1">IFERROR(C10/C7,"")</f>
        <v>0.23769554486895655</v>
      </c>
      <c r="D11" s="18">
        <f t="shared" si="1"/>
        <v>0.24609951061891208</v>
      </c>
      <c r="E11" s="18">
        <f t="shared" si="1"/>
        <v>0.21519887036703594</v>
      </c>
      <c r="F11" s="18">
        <f t="shared" si="1"/>
        <v>0.2420403805086391</v>
      </c>
      <c r="G11" s="18">
        <f t="shared" si="1"/>
        <v>0.24800903553259043</v>
      </c>
    </row>
    <row r="12" spans="1:8" ht="12.75" customHeight="1" x14ac:dyDescent="0.2">
      <c r="A12" s="47"/>
      <c r="B12" s="48"/>
      <c r="C12" s="49"/>
      <c r="D12" s="49"/>
      <c r="E12" s="49"/>
      <c r="F12" s="49"/>
      <c r="G12" s="49"/>
      <c r="H12" s="47"/>
    </row>
    <row r="13" spans="1:8" ht="12.75" customHeight="1" x14ac:dyDescent="0.2">
      <c r="A13" s="8" t="s">
        <v>26</v>
      </c>
      <c r="B13" s="24"/>
      <c r="C13" s="17">
        <v>955</v>
      </c>
      <c r="D13" s="17">
        <v>917.3</v>
      </c>
      <c r="E13" s="17">
        <v>498.86</v>
      </c>
      <c r="F13" s="17">
        <v>716.39</v>
      </c>
      <c r="G13" s="17">
        <v>808.24</v>
      </c>
    </row>
    <row r="14" spans="1:8" s="15" customFormat="1" ht="12.75" customHeight="1" x14ac:dyDescent="0.2">
      <c r="A14" s="20" t="s">
        <v>21</v>
      </c>
      <c r="B14" s="25"/>
      <c r="C14" s="18">
        <f t="shared" ref="C14:G14" si="2">IFERROR(C13/C7,"")</f>
        <v>0.18384971681368226</v>
      </c>
      <c r="D14" s="18">
        <f t="shared" si="2"/>
        <v>0.1723260160997924</v>
      </c>
      <c r="E14" s="18">
        <f t="shared" si="2"/>
        <v>0.11818974422152936</v>
      </c>
      <c r="F14" s="18">
        <f t="shared" si="2"/>
        <v>0.15117157495800732</v>
      </c>
      <c r="G14" s="18">
        <f t="shared" si="2"/>
        <v>0.16099821121951802</v>
      </c>
    </row>
    <row r="15" spans="1:8" ht="12.75" customHeight="1" x14ac:dyDescent="0.2">
      <c r="A15" s="47"/>
      <c r="B15" s="48"/>
      <c r="C15" s="49"/>
      <c r="D15" s="49"/>
      <c r="E15" s="49"/>
      <c r="F15" s="49"/>
      <c r="G15" s="49"/>
      <c r="H15" s="47"/>
    </row>
    <row r="16" spans="1:8" ht="12.75" customHeight="1" x14ac:dyDescent="0.2">
      <c r="A16" s="8" t="s">
        <v>0</v>
      </c>
      <c r="B16" s="24"/>
      <c r="C16" s="17">
        <v>703.1</v>
      </c>
      <c r="D16" s="17">
        <v>742.7</v>
      </c>
      <c r="E16" s="17">
        <v>271.88</v>
      </c>
      <c r="F16" s="17">
        <v>538.53</v>
      </c>
      <c r="G16" s="17">
        <v>646.29</v>
      </c>
    </row>
    <row r="17" spans="1:8" ht="12.75" customHeight="1" x14ac:dyDescent="0.2">
      <c r="A17" s="47"/>
      <c r="B17" s="48"/>
      <c r="C17" s="49"/>
      <c r="D17" s="49"/>
      <c r="E17" s="49"/>
      <c r="F17" s="49"/>
      <c r="G17" s="49"/>
      <c r="H17" s="47"/>
    </row>
    <row r="18" spans="1:8" ht="12.75" customHeight="1" x14ac:dyDescent="0.2">
      <c r="A18" s="8" t="s">
        <v>42</v>
      </c>
      <c r="B18" s="24"/>
      <c r="C18" s="17">
        <v>442.39</v>
      </c>
      <c r="D18" s="17">
        <v>457.7</v>
      </c>
      <c r="E18" s="17">
        <v>74.89</v>
      </c>
      <c r="F18" s="17">
        <v>271.19</v>
      </c>
      <c r="G18" s="17">
        <v>354.14</v>
      </c>
    </row>
    <row r="19" spans="1:8" ht="12.75" customHeight="1" x14ac:dyDescent="0.2">
      <c r="A19" s="47"/>
      <c r="B19" s="48"/>
      <c r="C19" s="49"/>
      <c r="D19" s="49"/>
      <c r="E19" s="49"/>
      <c r="F19" s="49"/>
      <c r="G19" s="49"/>
      <c r="H19" s="47"/>
    </row>
    <row r="20" spans="1:8" ht="12.75" customHeight="1" x14ac:dyDescent="0.2">
      <c r="A20" s="8" t="s">
        <v>19</v>
      </c>
      <c r="B20" s="24"/>
      <c r="C20" s="17">
        <v>463.4</v>
      </c>
      <c r="D20" s="17">
        <v>390.5</v>
      </c>
      <c r="E20" s="17">
        <v>154.55000000000001</v>
      </c>
      <c r="F20" s="17">
        <v>314.17</v>
      </c>
      <c r="G20" s="17">
        <v>332.04</v>
      </c>
    </row>
    <row r="21" spans="1:8" s="19" customFormat="1" ht="12.75" customHeight="1" x14ac:dyDescent="0.2">
      <c r="A21" s="20" t="s">
        <v>21</v>
      </c>
      <c r="B21" s="25"/>
      <c r="C21" s="18">
        <f t="shared" ref="C21:G21" si="3">IFERROR(C20/C7,"")</f>
        <v>8.9210428032942782E-2</v>
      </c>
      <c r="D21" s="18">
        <f t="shared" si="3"/>
        <v>7.3360197631057375E-2</v>
      </c>
      <c r="E21" s="18">
        <f t="shared" si="3"/>
        <v>3.6615934269008069E-2</v>
      </c>
      <c r="F21" s="18">
        <f t="shared" si="3"/>
        <v>6.6295696065770265E-2</v>
      </c>
      <c r="G21" s="18">
        <f t="shared" si="3"/>
        <v>6.6141054703217808E-2</v>
      </c>
    </row>
    <row r="22" spans="1:8" ht="12.75" customHeight="1" x14ac:dyDescent="0.2">
      <c r="A22" s="47"/>
      <c r="B22" s="48"/>
      <c r="C22" s="49"/>
      <c r="D22" s="49"/>
      <c r="E22" s="49"/>
      <c r="F22" s="49"/>
      <c r="G22" s="49"/>
      <c r="H22" s="47"/>
    </row>
    <row r="23" spans="1:8" ht="12.75" customHeight="1" x14ac:dyDescent="0.2">
      <c r="A23" s="8" t="s">
        <v>40</v>
      </c>
      <c r="B23" s="24"/>
      <c r="C23" s="17">
        <v>0</v>
      </c>
      <c r="D23" s="17">
        <v>3507.2</v>
      </c>
      <c r="E23" s="17">
        <v>3342.07</v>
      </c>
      <c r="F23" s="17">
        <v>3052.15</v>
      </c>
      <c r="G23" s="17">
        <v>2734.3</v>
      </c>
    </row>
    <row r="24" spans="1:8" s="19" customFormat="1" ht="12.75" hidden="1" customHeight="1" outlineLevel="1" x14ac:dyDescent="0.2">
      <c r="A24" s="28"/>
      <c r="B24" s="26"/>
      <c r="C24" s="40"/>
      <c r="D24" s="40"/>
      <c r="E24" s="40"/>
      <c r="F24" s="40"/>
      <c r="G24" s="40"/>
    </row>
    <row r="25" spans="1:8" ht="12.75" customHeight="1" collapsed="1" x14ac:dyDescent="0.2">
      <c r="A25" s="47"/>
      <c r="B25" s="47"/>
      <c r="C25" s="47"/>
      <c r="D25" s="47"/>
      <c r="E25" s="47"/>
      <c r="F25" s="47"/>
      <c r="G25" s="47"/>
      <c r="H25" s="47"/>
    </row>
    <row r="26" spans="1:8" ht="12.75" customHeight="1" x14ac:dyDescent="0.2">
      <c r="A26" s="8" t="s">
        <v>43</v>
      </c>
      <c r="B26" s="24"/>
      <c r="C26" s="17">
        <v>38</v>
      </c>
      <c r="D26" s="17">
        <v>332.93</v>
      </c>
      <c r="E26" s="17">
        <v>165.13</v>
      </c>
      <c r="F26" s="17">
        <v>320.89</v>
      </c>
      <c r="G26" s="17">
        <v>439.73</v>
      </c>
    </row>
    <row r="27" spans="1:8" s="15" customFormat="1" ht="12.75" customHeight="1" x14ac:dyDescent="0.2">
      <c r="A27" s="20" t="s">
        <v>21</v>
      </c>
      <c r="B27" s="25"/>
      <c r="C27" s="18">
        <f t="shared" ref="C27:G27" si="4">IFERROR(C26/C7,"")</f>
        <v>7.3154861140522784E-3</v>
      </c>
      <c r="D27" s="18">
        <f t="shared" si="4"/>
        <v>6.254496951935451E-2</v>
      </c>
      <c r="E27" s="18">
        <f t="shared" si="4"/>
        <v>3.9122544327669373E-2</v>
      </c>
      <c r="F27" s="18">
        <f t="shared" si="4"/>
        <v>6.7713740683531268E-2</v>
      </c>
      <c r="G27" s="18">
        <f t="shared" si="4"/>
        <v>8.7592476763781374E-2</v>
      </c>
    </row>
    <row r="28" spans="1:8" ht="12.75" customHeight="1" x14ac:dyDescent="0.2">
      <c r="A28" s="47"/>
      <c r="B28" s="47"/>
      <c r="C28" s="47"/>
      <c r="D28" s="47"/>
      <c r="E28" s="47"/>
      <c r="F28" s="47"/>
      <c r="G28" s="47"/>
      <c r="H28" s="47"/>
    </row>
    <row r="29" spans="1:8" ht="12.75" customHeight="1" x14ac:dyDescent="0.2">
      <c r="A29" s="52" t="s">
        <v>27</v>
      </c>
      <c r="B29" s="52"/>
      <c r="C29" s="52"/>
      <c r="D29" s="52"/>
      <c r="E29" s="52"/>
      <c r="F29" s="52"/>
      <c r="G29" s="52"/>
      <c r="H29" s="52"/>
    </row>
    <row r="30" spans="1:8" ht="12.75" customHeight="1" x14ac:dyDescent="0.2">
      <c r="A30" s="52" t="s">
        <v>28</v>
      </c>
      <c r="B30" s="52"/>
      <c r="C30" s="52"/>
      <c r="D30" s="52"/>
      <c r="E30" s="52"/>
      <c r="F30" s="52"/>
      <c r="G30" s="52"/>
      <c r="H30" s="52"/>
    </row>
  </sheetData>
  <mergeCells count="2">
    <mergeCell ref="A30:H30"/>
    <mergeCell ref="A29:H29"/>
  </mergeCells>
  <pageMargins left="0" right="0" top="0" bottom="0" header="0" footer="0"/>
  <pageSetup paperSize="9"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userSelected">
  <element uid="1c89f765-7bc5-49ea-a1bc-4fa470ed5e85" value=""/>
</sisl>
</file>

<file path=customXml/itemProps1.xml><?xml version="1.0" encoding="utf-8"?>
<ds:datastoreItem xmlns:ds="http://schemas.openxmlformats.org/officeDocument/2006/customXml" ds:itemID="{D4D1830D-5358-400D-B952-047E533BC3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Recommendation Summary</vt:lpstr>
      <vt:lpstr>Analyst Recommendation</vt:lpstr>
      <vt:lpstr>Consensus Estimate (FY)</vt:lpstr>
      <vt:lpstr>'Analyst Recommendation'!Print_Area</vt:lpstr>
      <vt:lpstr>'Consensus Estimate (FY)'!Print_Area</vt:lpstr>
      <vt:lpstr>Cover!Print_Area</vt:lpstr>
      <vt:lpstr>'Recommendation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[Public]</cp:keywords>
  <cp:lastModifiedBy/>
  <dcterms:created xsi:type="dcterms:W3CDTF">2017-11-13T15:42:15Z</dcterms:created>
  <dcterms:modified xsi:type="dcterms:W3CDTF">2020-12-17T13:18:34Z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ken_Wrapper">
    <vt:lpwstr>6e2327d9-633b-4efe-afb9-66a096e9bf9a</vt:lpwstr>
  </property>
  <property fmtid="{D5CDD505-2E9C-101B-9397-08002B2CF9AE}" pid="3" name="Classification">
    <vt:lpwstr>Public - Pirelli Data Classification</vt:lpwstr>
  </property>
  <property fmtid="{D5CDD505-2E9C-101B-9397-08002B2CF9AE}" pid="4" name="docIndexRef">
    <vt:lpwstr>16458bce-f948-40f6-9fba-c5de44c8e076</vt:lpwstr>
  </property>
  <property fmtid="{D5CDD505-2E9C-101B-9397-08002B2CF9AE}" pid="5" name="bjDocumentLabelXML">
    <vt:lpwstr>&lt;?xml version="1.0" encoding="us-ascii"?&gt;&lt;sisl xmlns:xsi="http://www.w3.org/2001/XMLSchema-instance" xmlns:xsd="http://www.w3.org/2001/XMLSchema" sislVersion="0" policy="2b8f3f70-3e4d-4335-82fb-00a785401c80" origin="userSelected" xmlns="http://www.boldonj</vt:lpwstr>
  </property>
  <property fmtid="{D5CDD505-2E9C-101B-9397-08002B2CF9AE}" pid="6" name="bjDocumentLabelXML-0">
    <vt:lpwstr>ames.com/2008/01/sie/internal/label"&gt;&lt;element uid="1c89f765-7bc5-49ea-a1bc-4fa470ed5e85" value="" /&gt;&lt;/sisl&gt;</vt:lpwstr>
  </property>
  <property fmtid="{D5CDD505-2E9C-101B-9397-08002B2CF9AE}" pid="7" name="bjDocumentSecurityLabel">
    <vt:lpwstr>Public [No repercussions to the company from disclosure] _x000d_
 </vt:lpwstr>
  </property>
  <property fmtid="{D5CDD505-2E9C-101B-9397-08002B2CF9AE}" pid="8" name="bjSaver">
    <vt:lpwstr>UYuaR5pHhez8OPGYULnTGuunNpmzb8Rk</vt:lpwstr>
  </property>
  <property fmtid="{D5CDD505-2E9C-101B-9397-08002B2CF9AE}" pid="9" name="_AdHocReviewCycleID">
    <vt:i4>-389497693</vt:i4>
  </property>
  <property fmtid="{D5CDD505-2E9C-101B-9397-08002B2CF9AE}" pid="10" name="_NewReviewCycle">
    <vt:lpwstr/>
  </property>
</Properties>
</file>